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kładka" sheetId="1" state="visible" r:id="rId3"/>
    <sheet name="Kalkulator" sheetId="2" state="visible" r:id="rId4"/>
  </sheets>
  <definedNames>
    <definedName function="false" hidden="true" localSheetId="1" name="_xlnm._FilterDatabase" vbProcedure="false">Kalkulator!$A$9:$I$19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<sst xmlns="http://schemas.openxmlformats.org/spreadsheetml/2006/main" count="76" uniqueCount="54">
  <si>
    <t xml:space="preserve">KALKULATOR LASERA UV
ZNAKOWANIE NA ZIMNO Z WYSOKĄ PRECYZJĄ — WSZYSTKIE MOCE</t>
  </si>
  <si>
    <t xml:space="preserve">@configuracao.para.maquinas</t>
  </si>
  <si>
    <t xml:space="preserve">Laser UV to technologia znakowania „na zimno” — ultrafioletowa długość fali (355 nm) rozrywa wiązania molekularne zamiast wypalać, generując niemal zero ciepła. To właściwy wybór do materiałów wrażliwych: nieuszlachetnionych tworzyw sztucznych, których inne lasery nie znakują dobrze, szkła bez ryzyka pęknięcia, opakowań spożywczych i farmaceutycznych (bez pozostałości, bez dymu) oraz cięcia akrylu z najwyższą precyzją i minimalną strefą wpływu ciepła. Nie nadaje się do drewna, skóry ani papieru.</t>
  </si>
  <si>
    <t xml:space="preserve">▶  PRZEJDŹ DO KALKULATORA</t>
  </si>
  <si>
    <t xml:space="preserve">OBSŁUGIWANE MATERIAŁY</t>
  </si>
  <si>
    <t xml:space="preserve">Szkło</t>
  </si>
  <si>
    <t xml:space="preserve">1 poradnik</t>
  </si>
  <si>
    <t xml:space="preserve">Ceramika</t>
  </si>
  <si>
    <t xml:space="preserve">Tworzywa sztuczne</t>
  </si>
  <si>
    <t xml:space="preserve">2 poradniki</t>
  </si>
  <si>
    <t xml:space="preserve">Akryl</t>
  </si>
  <si>
    <t xml:space="preserve">Opakowania</t>
  </si>
  <si>
    <t xml:space="preserve">Elektronika</t>
  </si>
  <si>
    <t xml:space="preserve">Metal powlekany</t>
  </si>
  <si>
    <t xml:space="preserve">RAZEM</t>
  </si>
  <si>
    <t xml:space="preserve">Legenda kolorów w zakładce Kalkulator:
🟧 Wiersz wyróżniony bursztynem = materiał wymaga szczególnej ostrożności (precyzja, ESD lub zgodność z przepisami).
Naprzemienne kolory = wizualne grupowanie według kategorii materiału.</t>
  </si>
  <si>
    <t xml:space="preserve">KALKULATOR LASERA UV — ZNAKOWANIE NA ZIMNO Z WYSOKĄ PRECYZJĄ</t>
  </si>
  <si>
    <t xml:space="preserve">UV 3W • 5W • 8W • 10W • 15W  •  @configuracao.para.maquinas</t>
  </si>
  <si>
    <t xml:space="preserve">◀ Powrót do Okładki</t>
  </si>
  <si>
    <t xml:space="preserve">Moc Twojej maszyny UV (W):</t>
  </si>
  <si>
    <t xml:space="preserve">Wybierz po lewej rzeczywistą moc swojej maszyny UV. Kolumny D–G natychmiast przeliczają punkt wyjścia (Moc, Prędkość, Częstotliwość i Przejścia) dla każdego materiału. Częstotliwość nie skaluje się z mocą — zależy od materiału i pożądanego efektu, dlatego pozostaje taka jak w konfiguracji referencyjnej. Wiersze w kolorze bursztynowym wymagają szczególnej uwagi.</t>
  </si>
  <si>
    <t xml:space="preserve">Lp.</t>
  </si>
  <si>
    <t xml:space="preserve">Kategoria</t>
  </si>
  <si>
    <t xml:space="preserve">Materiał</t>
  </si>
  <si>
    <t xml:space="preserve">Rodzaj pracy</t>
  </si>
  <si>
    <t xml:space="preserve">Moc (%)</t>
  </si>
  <si>
    <t xml:space="preserve">Prędkość (mm/s)</t>
  </si>
  <si>
    <t xml:space="preserve">Częstotliwość (kHz)</t>
  </si>
  <si>
    <t xml:space="preserve">Przejścia</t>
  </si>
  <si>
    <t xml:space="preserve">Uwagi</t>
  </si>
  <si>
    <t xml:space="preserve">Baza W</t>
  </si>
  <si>
    <t xml:space="preserve">Baza %</t>
  </si>
  <si>
    <t xml:space="preserve">Baza pręd.</t>
  </si>
  <si>
    <t xml:space="preserve">Baza częst.</t>
  </si>
  <si>
    <t xml:space="preserve">Baza przej.</t>
  </si>
  <si>
    <t xml:space="preserve">Flaga</t>
  </si>
  <si>
    <t xml:space="preserve">Znakowanie precyzyjne (bez pękania)</t>
  </si>
  <si>
    <t xml:space="preserve">Znakowanie precyzyjne</t>
  </si>
  <si>
    <t xml:space="preserve">Tworzywo PP</t>
  </si>
  <si>
    <t xml:space="preserve">Znakowanie (kontrast)</t>
  </si>
  <si>
    <t xml:space="preserve">Tworzywo PE</t>
  </si>
  <si>
    <t xml:space="preserve">Cięcie precyzyjne</t>
  </si>
  <si>
    <t xml:space="preserve">PRECYZJA</t>
  </si>
  <si>
    <t xml:space="preserve">Grawerowanie w wysokiej rozdzielczości</t>
  </si>
  <si>
    <t xml:space="preserve">Opakowania spożywcze</t>
  </si>
  <si>
    <t xml:space="preserve">Znakowanie partii/daty ważności</t>
  </si>
  <si>
    <t xml:space="preserve">PRZEPISY</t>
  </si>
  <si>
    <t xml:space="preserve">Opakowania farmaceutyczne</t>
  </si>
  <si>
    <t xml:space="preserve">Płytka drukowana (PCB)</t>
  </si>
  <si>
    <t xml:space="preserve">Znakowanie</t>
  </si>
  <si>
    <t xml:space="preserve">ESD</t>
  </si>
  <si>
    <t xml:space="preserve">Metal z cienką powłoką</t>
  </si>
  <si>
    <t xml:space="preserve">Selektywne usuwanie warstwy</t>
  </si>
  <si>
    <t xml:space="preserve">Metodologia: wartości Mocy i Prędkości skalują energię efektywną (moc maszyny × %) z konfiguracji referencyjnej (baza 5 W) do podanej mocy, zachowując tę samą energię dostarczaną do materiału. Częstotliwość (kHz) nie jest przeliczana — zależy od materiału i pożądanego efektu wizualnego, a nie od mocy maszyny. To punkt wyjścia — rzeczywiste wyniki różnią się w zależności od producenta sprzętu, soczewki, ogniskowania i partii materiału. Zawsze testuj na ścinku przed obróbką właściwego detalu.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</si>
</sst>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.0%"/>
    <numFmt numFmtId="167" formatCode="0"/>
  </numFmts>
  <fonts count="24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sz val="11"/>
      <color rgb="FF333333"/>
      <name val="Arial"/>
      <family val="0"/>
      <charset val="1"/>
    </font>
    <font>
      <b val="true"/>
      <u val="single"/>
      <sz val="13"/>
      <color rgb="FFFFFFFF"/>
      <name val="Arial"/>
      <family val="0"/>
      <charset val="1"/>
    </font>
    <font>
      <b val="true"/>
      <sz val="12"/>
      <color rgb="FF181A1B"/>
      <name val="Arial"/>
      <family val="0"/>
      <charset val="1"/>
    </font>
    <font>
      <sz val="10"/>
      <color rgb="FF33333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181A1B"/>
      <name val="Arial"/>
      <family val="0"/>
      <charset val="1"/>
    </font>
    <font>
      <i val="true"/>
      <u val="single"/>
      <sz val="9"/>
      <color rgb="FF1155CC"/>
      <name val="Arial"/>
      <family val="0"/>
      <charset val="1"/>
    </font>
    <font>
      <b val="true"/>
      <sz val="11"/>
      <color rgb="FF181A1B"/>
      <name val="Arial"/>
      <family val="0"/>
      <charset val="1"/>
    </font>
    <font>
      <b val="true"/>
      <sz val="11"/>
      <color theme="1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8"/>
      <color rgb="FFFFFFFF"/>
      <name val="Arial"/>
      <family val="0"/>
      <charset val="1"/>
    </font>
    <font>
      <sz val="9"/>
      <color rgb="FF222222"/>
      <name val="Arial"/>
      <family val="0"/>
      <charset val="1"/>
    </font>
    <font>
      <b val="true"/>
      <sz val="9"/>
      <color rgb="FF181A1B"/>
      <name val="Arial"/>
      <family val="0"/>
      <charset val="1"/>
    </font>
    <font>
      <i val="true"/>
      <sz val="8"/>
      <color rgb="FF555555"/>
      <name val="Arial"/>
      <family val="0"/>
      <charset val="1"/>
    </font>
    <font>
      <sz val="8"/>
      <color rgb="FF888888"/>
      <name val="Arial"/>
      <family val="0"/>
      <charset val="1"/>
    </font>
    <font>
      <i val="true"/>
      <sz val="9"/>
      <color rgb="FF7A4A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81A1B"/>
        <bgColor rgb="FF222222"/>
      </patternFill>
    </fill>
    <fill>
      <patternFill patternType="solid">
        <fgColor rgb="FFFF7A1A"/>
        <bgColor rgb="FFFF9900"/>
      </patternFill>
    </fill>
    <fill>
      <patternFill patternType="solid">
        <fgColor rgb="FFFFB347"/>
        <bgColor rgb="FFFF9900"/>
      </patternFill>
    </fill>
    <fill>
      <patternFill patternType="solid">
        <fgColor rgb="FFFFFFFF"/>
        <bgColor rgb="FFFFF3E0"/>
      </patternFill>
    </fill>
    <fill>
      <patternFill patternType="solid">
        <fgColor rgb="FFF4F1EC"/>
        <bgColor rgb="FFFFF3E0"/>
      </patternFill>
    </fill>
    <fill>
      <patternFill patternType="solid">
        <fgColor rgb="FFFFF2CC"/>
        <bgColor rgb="FFFFF3E0"/>
      </patternFill>
    </fill>
    <fill>
      <patternFill patternType="solid">
        <fgColor rgb="FF25282A"/>
        <bgColor rgb="FF22222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 style="thin">
        <color rgb="FFD9D9D9"/>
      </left>
      <right/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F4F1EC"/>
          <bgColor rgb="FF000000"/>
        </patternFill>
      </fill>
    </dxf>
    <dxf>
      <fill>
        <patternFill patternType="solid">
          <fgColor rgb="FFFF7A1A"/>
          <bgColor rgb="FF000000"/>
        </patternFill>
      </fill>
    </dxf>
    <dxf>
      <fill>
        <patternFill patternType="solid">
          <fgColor rgb="FFFFF3E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222222"/>
          <bgColor rgb="FF000000"/>
        </patternFill>
      </fill>
    </dxf>
    <dxf>
      <fill>
        <patternFill patternType="solid">
          <fgColor rgb="FFB45309"/>
          <bgColor rgb="FF000000"/>
        </patternFill>
      </fill>
    </dxf>
    <dxf>
      <fill>
        <patternFill patternType="solid">
          <fgColor rgb="FF181A1B"/>
          <bgColor rgb="FF000000"/>
        </patternFill>
      </fill>
    </dxf>
    <dxf>
      <fill>
        <patternFill patternType="solid">
          <fgColor rgb="FF555555"/>
          <bgColor rgb="FF000000"/>
        </patternFill>
      </fill>
    </dxf>
    <dxf>
      <font>
        <name val="Arial"/>
        <charset val="1"/>
        <family val="0"/>
        <b val="1"/>
        <color rgb="FFB45309"/>
        <sz val="9"/>
      </font>
      <fill>
        <patternFill>
          <bgColor rgb="FFFFF3E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B45309"/>
      <rgbColor rgb="FFFFF2CC"/>
      <rgbColor rgb="FFF4F1EC"/>
      <rgbColor rgb="FF660066"/>
      <rgbColor rgb="FFFF8080"/>
      <rgbColor rgb="FF1155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3E0"/>
      <rgbColor rgb="FF99CCFF"/>
      <rgbColor rgb="FFFF99CC"/>
      <rgbColor rgb="FFCC99FF"/>
      <rgbColor rgb="FFFFCC99"/>
      <rgbColor rgb="FF3366FF"/>
      <rgbColor rgb="FF33CCCC"/>
      <rgbColor rgb="FF99CC00"/>
      <rgbColor rgb="FFFFB347"/>
      <rgbColor rgb="FFFF9900"/>
      <rgbColor rgb="FFFF7A1A"/>
      <rgbColor rgb="FF666666"/>
      <rgbColor rgb="FF969696"/>
      <rgbColor rgb="FF222222"/>
      <rgbColor rgb="FF339966"/>
      <rgbColor rgb="FF181A1B"/>
      <rgbColor rgb="FF25282A"/>
      <rgbColor rgb="FF7A4A00"/>
      <rgbColor rgb="FF993366"/>
      <rgbColor rgb="FF55555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4"/>
    <col collapsed="false" customWidth="true" hidden="false" outlineLevel="0" max="3" min="3" style="0" width="18"/>
    <col collapsed="false" customWidth="true" hidden="false" outlineLevel="0" max="4" min="4" style="0" width="40"/>
    <col collapsed="false" customWidth="true" hidden="false" outlineLevel="0" max="26" min="5" style="0" width="8.71"/>
  </cols>
  <sheetData>
    <row r="1" customFormat="false" ht="15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1"/>
      <c r="B2" s="1"/>
      <c r="C2" s="1"/>
      <c r="D2" s="1"/>
    </row>
    <row r="3" customFormat="false" ht="15" hidden="false" customHeight="false" outlineLevel="0" collapsed="false">
      <c r="A3" s="1"/>
      <c r="B3" s="1"/>
      <c r="C3" s="1"/>
      <c r="D3" s="1"/>
    </row>
    <row r="4" customFormat="false" ht="18" hidden="false" customHeight="true" outlineLevel="0" collapsed="false">
      <c r="A4" s="2" t="s">
        <v>1</v>
      </c>
      <c r="B4" s="2"/>
      <c r="C4" s="2"/>
      <c r="D4" s="2"/>
    </row>
    <row r="6" customFormat="false" ht="15" hidden="false" customHeight="true" outlineLevel="0" collapsed="false">
      <c r="A6" s="3" t="s">
        <v>2</v>
      </c>
      <c r="B6" s="3"/>
      <c r="C6" s="3"/>
      <c r="D6" s="3"/>
    </row>
    <row r="7" customFormat="false" ht="15" hidden="false" customHeight="false" outlineLevel="0" collapsed="false">
      <c r="A7" s="3"/>
      <c r="B7" s="3"/>
      <c r="C7" s="3"/>
      <c r="D7" s="3"/>
    </row>
    <row r="8" customFormat="false" ht="15" hidden="false" customHeight="false" outlineLevel="0" collapsed="false">
      <c r="A8" s="3"/>
      <c r="B8" s="3"/>
      <c r="C8" s="3"/>
      <c r="D8" s="3"/>
    </row>
    <row r="9" customFormat="false" ht="15" hidden="false" customHeight="false" outlineLevel="0" collapsed="false">
      <c r="A9" s="3"/>
      <c r="B9" s="3"/>
      <c r="C9" s="3"/>
      <c r="D9" s="3"/>
    </row>
    <row r="10" customFormat="false" ht="15" hidden="false" customHeight="false" outlineLevel="0" collapsed="false">
      <c r="A10" s="3"/>
      <c r="B10" s="3"/>
      <c r="C10" s="3"/>
      <c r="D10" s="3"/>
    </row>
    <row r="11" customFormat="false" ht="15" hidden="false" customHeight="false" outlineLevel="0" collapsed="false">
      <c r="A11" s="3"/>
      <c r="B11" s="3"/>
      <c r="C11" s="3"/>
      <c r="D11" s="3"/>
    </row>
    <row r="13" customFormat="false" ht="21.75" hidden="false" customHeight="true" outlineLevel="0" collapsed="false">
      <c r="B13" s="4" t="s">
        <v>3</v>
      </c>
      <c r="C13" s="4"/>
    </row>
    <row r="14" customFormat="false" ht="21.75" hidden="false" customHeight="true" outlineLevel="0" collapsed="false">
      <c r="B14" s="4"/>
      <c r="C14" s="4"/>
    </row>
    <row r="17" customFormat="false" ht="19.5" hidden="false" customHeight="true" outlineLevel="0" collapsed="false">
      <c r="B17" s="5" t="s">
        <v>4</v>
      </c>
      <c r="C17" s="5"/>
    </row>
    <row r="18" customFormat="false" ht="15" hidden="false" customHeight="false" outlineLevel="0" collapsed="false">
      <c r="B18" s="6" t="s">
        <v>5</v>
      </c>
      <c r="C18" s="7" t="s">
        <v>6</v>
      </c>
    </row>
    <row r="19" customFormat="false" ht="15" hidden="false" customHeight="false" outlineLevel="0" collapsed="false">
      <c r="B19" s="8" t="s">
        <v>7</v>
      </c>
      <c r="C19" s="9" t="s">
        <v>6</v>
      </c>
    </row>
    <row r="20" customFormat="false" ht="15" hidden="false" customHeight="false" outlineLevel="0" collapsed="false">
      <c r="B20" s="6" t="s">
        <v>8</v>
      </c>
      <c r="C20" s="7" t="s">
        <v>9</v>
      </c>
    </row>
    <row r="21" customFormat="false" ht="15.75" hidden="false" customHeight="true" outlineLevel="0" collapsed="false">
      <c r="B21" s="8" t="s">
        <v>10</v>
      </c>
      <c r="C21" s="9" t="s">
        <v>9</v>
      </c>
    </row>
    <row r="22" customFormat="false" ht="15.75" hidden="false" customHeight="true" outlineLevel="0" collapsed="false">
      <c r="B22" s="6" t="s">
        <v>11</v>
      </c>
      <c r="C22" s="7" t="s">
        <v>9</v>
      </c>
    </row>
    <row r="23" customFormat="false" ht="15.75" hidden="false" customHeight="true" outlineLevel="0" collapsed="false">
      <c r="B23" s="8" t="s">
        <v>12</v>
      </c>
      <c r="C23" s="9" t="s">
        <v>6</v>
      </c>
    </row>
    <row r="24" customFormat="false" ht="15.75" hidden="false" customHeight="true" outlineLevel="0" collapsed="false">
      <c r="B24" s="6" t="s">
        <v>13</v>
      </c>
      <c r="C24" s="7" t="s">
        <v>6</v>
      </c>
    </row>
    <row r="25" customFormat="false" ht="15.75" hidden="false" customHeight="true" outlineLevel="0" collapsed="false">
      <c r="B25" s="10" t="s">
        <v>14</v>
      </c>
      <c r="C25" s="11" t="n">
        <f aca="false">SUM(C18:C24)</f>
        <v>0</v>
      </c>
    </row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" hidden="false" customHeight="true" outlineLevel="0" collapsed="false">
      <c r="B28" s="12" t="s">
        <v>15</v>
      </c>
      <c r="C28" s="12"/>
      <c r="D28" s="12"/>
    </row>
    <row r="29" customFormat="false" ht="15.75" hidden="false" customHeight="true" outlineLevel="0" collapsed="false">
      <c r="B29" s="12"/>
      <c r="C29" s="12"/>
      <c r="D29" s="12"/>
    </row>
    <row r="30" customFormat="false" ht="15.75" hidden="false" customHeight="true" outlineLevel="0" collapsed="false">
      <c r="B30" s="12"/>
      <c r="C30" s="12"/>
      <c r="D30" s="12"/>
    </row>
    <row r="31" customFormat="false" ht="15.75" hidden="false" customHeight="true" outlineLevel="0" collapsed="false">
      <c r="B31" s="12"/>
      <c r="C31" s="12"/>
      <c r="D31" s="12"/>
    </row>
    <row r="32" customFormat="false" ht="15.75" hidden="false" customHeight="true" outlineLevel="0" collapsed="false">
      <c r="B32" s="12"/>
      <c r="C32" s="12"/>
      <c r="D32" s="12"/>
    </row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6">
    <mergeCell ref="A1:D3"/>
    <mergeCell ref="A4:D4"/>
    <mergeCell ref="A6:D11"/>
    <mergeCell ref="B13:C14"/>
    <mergeCell ref="B17:C17"/>
    <mergeCell ref="B28:D32"/>
  </mergeCells>
  <hyperlinks>
    <hyperlink ref="B13" location="'Kalkulator'!A9" display="▶  PRZEJDŹ DO KALKULATOR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B11" activeCellId="0" sqref="B11"/>
    </sheetView>
  </sheetViews>
  <sheetFormatPr defaultColWidth="14.433593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8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5" min="5" style="0" width="15"/>
    <col collapsed="false" customWidth="true" hidden="false" outlineLevel="0" max="6" min="6" style="0" width="17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48"/>
    <col collapsed="false" customWidth="true" hidden="false" outlineLevel="0" max="10" min="10" style="0" width="3"/>
    <col collapsed="false" customWidth="true" hidden="false" outlineLevel="0" max="12" min="11" style="0" width="10"/>
    <col collapsed="false" customWidth="true" hidden="false" outlineLevel="0" max="15" min="13" style="0" width="11"/>
    <col collapsed="false" customWidth="true" hidden="false" outlineLevel="0" max="16" min="16" style="0" width="12"/>
    <col collapsed="false" customWidth="true" hidden="false" outlineLevel="0" max="26" min="17" style="0" width="8.71"/>
  </cols>
  <sheetData>
    <row r="1" customFormat="false" ht="18" hidden="false" customHeight="true" outlineLevel="0" collapsed="false">
      <c r="A1" s="1" t="s">
        <v>16</v>
      </c>
      <c r="B1" s="1"/>
      <c r="C1" s="1"/>
      <c r="D1" s="1"/>
      <c r="E1" s="1"/>
      <c r="F1" s="1"/>
      <c r="G1" s="1"/>
      <c r="H1" s="1"/>
      <c r="I1" s="1"/>
    </row>
    <row r="2" customFormat="false" ht="18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</row>
    <row r="3" customFormat="false" ht="18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</row>
    <row r="4" customFormat="false" ht="18" hidden="false" customHeight="true" outlineLevel="0" collapsed="false">
      <c r="A4" s="13" t="s">
        <v>17</v>
      </c>
      <c r="B4" s="13"/>
      <c r="C4" s="13"/>
      <c r="D4" s="13"/>
      <c r="E4" s="13"/>
      <c r="F4" s="13"/>
      <c r="G4" s="13"/>
      <c r="H4" s="13"/>
      <c r="I4" s="13"/>
    </row>
    <row r="5" customFormat="false" ht="13.5" hidden="false" customHeight="true" outlineLevel="0" collapsed="false">
      <c r="A5" s="14" t="s">
        <v>18</v>
      </c>
    </row>
    <row r="7" customFormat="false" ht="15" hidden="false" customHeight="true" outlineLevel="0" collapsed="false">
      <c r="A7" s="15" t="s">
        <v>19</v>
      </c>
      <c r="B7" s="16" t="n">
        <v>15</v>
      </c>
      <c r="C7" s="16"/>
      <c r="D7" s="17" t="s">
        <v>20</v>
      </c>
      <c r="E7" s="17"/>
      <c r="F7" s="17"/>
      <c r="G7" s="17"/>
      <c r="H7" s="17"/>
      <c r="I7" s="17"/>
    </row>
    <row r="8" customFormat="false" ht="15" hidden="false" customHeight="false" outlineLevel="0" collapsed="false">
      <c r="D8" s="17"/>
      <c r="E8" s="17"/>
      <c r="F8" s="17"/>
      <c r="G8" s="17"/>
      <c r="H8" s="17"/>
      <c r="I8" s="17"/>
    </row>
    <row r="9" customFormat="false" ht="30" hidden="false" customHeight="true" outlineLevel="0" collapsed="false">
      <c r="A9" s="18" t="s">
        <v>21</v>
      </c>
      <c r="B9" s="18" t="s">
        <v>22</v>
      </c>
      <c r="C9" s="18" t="s">
        <v>23</v>
      </c>
      <c r="D9" s="18" t="s">
        <v>24</v>
      </c>
      <c r="E9" s="18" t="s">
        <v>25</v>
      </c>
      <c r="F9" s="18" t="s">
        <v>26</v>
      </c>
      <c r="G9" s="18" t="s">
        <v>27</v>
      </c>
      <c r="H9" s="18" t="s">
        <v>28</v>
      </c>
      <c r="I9" s="18" t="s">
        <v>29</v>
      </c>
      <c r="K9" s="19" t="s">
        <v>30</v>
      </c>
      <c r="L9" s="19" t="s">
        <v>31</v>
      </c>
      <c r="M9" s="19" t="s">
        <v>32</v>
      </c>
      <c r="N9" s="19" t="s">
        <v>33</v>
      </c>
      <c r="O9" s="19" t="s">
        <v>34</v>
      </c>
      <c r="P9" s="19" t="s">
        <v>35</v>
      </c>
    </row>
    <row r="10" customFormat="false" ht="25.5" hidden="false" customHeight="true" outlineLevel="0" collapsed="false">
      <c r="A10" s="20" t="n">
        <v>1</v>
      </c>
      <c r="B10" s="21" t="s">
        <v>5</v>
      </c>
      <c r="C10" s="21" t="s">
        <v>5</v>
      </c>
      <c r="D10" s="21" t="s">
        <v>36</v>
      </c>
      <c r="E10" s="22" t="n">
        <f aca="false">MIN(1,(K10*L10)/$B$7)</f>
        <v>0.133333333333333</v>
      </c>
      <c r="F10" s="23" t="n">
        <f aca="false">IF((K10*L10)/$B$7&lt;=1,M10,M10*($B$7/(K10*L10)))</f>
        <v>400</v>
      </c>
      <c r="G10" s="23" t="n">
        <f aca="false">N10</f>
        <v>60</v>
      </c>
      <c r="H10" s="23" t="n">
        <f aca="false">IF((K10*L10)/$B$7&gt;2,O10*2,O10)</f>
        <v>1</v>
      </c>
      <c r="I10" s="24" t="str">
        <f aca="false">IF(P10="PRECYZJA","Cięcie o wysokiej precyzji - przed startem zapewnij idealne ogniskowanie i wyrównanie, drobne odchylenia wpływają na wynik.",IF(P10="PRZEPISY","Znakowanie na zimno, bezpieczne przy kontakcie z żywnością i produktami farmaceutycznymi - mimo to sprawdź przepisy obowiązujące dla Twojego produktu i rynku.",IF(P10="ESD","Podzespoły elektroniczne wrażliwe na ładunki elektrostatyczne - stosuj opaskę antystatyczną i uziemioną powierzchnię roboczą.","Zawsze testuj na ścinku przed obróbką właściwego detalu.")))</f>
        <v>Zawsze testuj na ścinku przed obróbką właściwego detalu.</v>
      </c>
      <c r="K10" s="25" t="n">
        <v>5</v>
      </c>
      <c r="L10" s="26" t="n">
        <v>0.4</v>
      </c>
      <c r="M10" s="25" t="n">
        <v>400</v>
      </c>
      <c r="N10" s="25" t="n">
        <v>60</v>
      </c>
      <c r="O10" s="25" t="n">
        <v>1</v>
      </c>
      <c r="P10" s="25"/>
    </row>
    <row r="11" customFormat="false" ht="25.5" hidden="false" customHeight="true" outlineLevel="0" collapsed="false">
      <c r="A11" s="27" t="n">
        <v>2</v>
      </c>
      <c r="B11" s="28" t="s">
        <v>7</v>
      </c>
      <c r="C11" s="28" t="s">
        <v>7</v>
      </c>
      <c r="D11" s="28" t="s">
        <v>37</v>
      </c>
      <c r="E11" s="29" t="n">
        <f aca="false">MIN(1,(K11*L11)/$B$7)</f>
        <v>0.166666666666667</v>
      </c>
      <c r="F11" s="30" t="n">
        <f aca="false">IF((K11*L11)/$B$7&lt;=1,M11,M11*($B$7/(K11*L11)))</f>
        <v>350</v>
      </c>
      <c r="G11" s="30" t="n">
        <f aca="false">N11</f>
        <v>50</v>
      </c>
      <c r="H11" s="30" t="n">
        <f aca="false">IF((K11*L11)/$B$7&gt;2,O11*2,O11)</f>
        <v>1</v>
      </c>
      <c r="I11" s="31" t="str">
        <f aca="false">IF(P11="PRECYZJA","Cięcie o wysokiej precyzji - przed startem zapewnij idealne ogniskowanie i wyrównanie, drobne odchylenia wpływają na wynik.",IF(P11="PRZEPISY","Znakowanie na zimno, bezpieczne przy kontakcie z żywnością i produktami farmaceutycznymi - mimo to sprawdź przepisy obowiązujące dla Twojego produktu i rynku.",IF(P11="ESD","Podzespoły elektroniczne wrażliwe na ładunki elektrostatyczne - stosuj opaskę antystatyczną i uziemioną powierzchnię roboczą.","Zawsze testuj na ścinku przed obróbką właściwego detalu.")))</f>
        <v>Zawsze testuj na ścinku przed obróbką właściwego detalu.</v>
      </c>
      <c r="K11" s="25" t="n">
        <v>5</v>
      </c>
      <c r="L11" s="26" t="n">
        <v>0.5</v>
      </c>
      <c r="M11" s="25" t="n">
        <v>350</v>
      </c>
      <c r="N11" s="25" t="n">
        <v>50</v>
      </c>
      <c r="O11" s="25" t="n">
        <v>1</v>
      </c>
      <c r="P11" s="25"/>
    </row>
    <row r="12" customFormat="false" ht="25.5" hidden="false" customHeight="true" outlineLevel="0" collapsed="false">
      <c r="A12" s="20" t="n">
        <v>3</v>
      </c>
      <c r="B12" s="21" t="s">
        <v>8</v>
      </c>
      <c r="C12" s="21" t="s">
        <v>38</v>
      </c>
      <c r="D12" s="21" t="s">
        <v>39</v>
      </c>
      <c r="E12" s="22" t="n">
        <f aca="false">MIN(1,(K12*L12)/$B$7)</f>
        <v>0.1</v>
      </c>
      <c r="F12" s="23" t="n">
        <f aca="false">IF((K12*L12)/$B$7&lt;=1,M12,M12*($B$7/(K12*L12)))</f>
        <v>600</v>
      </c>
      <c r="G12" s="23" t="n">
        <f aca="false">N12</f>
        <v>80</v>
      </c>
      <c r="H12" s="23" t="n">
        <f aca="false">IF((K12*L12)/$B$7&gt;2,O12*2,O12)</f>
        <v>1</v>
      </c>
      <c r="I12" s="24" t="str">
        <f aca="false">IF(P12="PRECYZJA","Cięcie o wysokiej precyzji - przed startem zapewnij idealne ogniskowanie i wyrównanie, drobne odchylenia wpływają na wynik.",IF(P12="PRZEPISY","Znakowanie na zimno, bezpieczne przy kontakcie z żywnością i produktami farmaceutycznymi - mimo to sprawdź przepisy obowiązujące dla Twojego produktu i rynku.",IF(P12="ESD","Podzespoły elektroniczne wrażliwe na ładunki elektrostatyczne - stosuj opaskę antystatyczną i uziemioną powierzchnię roboczą.","Zawsze testuj na ścinku przed obróbką właściwego detalu.")))</f>
        <v>Zawsze testuj na ścinku przed obróbką właściwego detalu.</v>
      </c>
      <c r="K12" s="25" t="n">
        <v>5</v>
      </c>
      <c r="L12" s="26" t="n">
        <v>0.3</v>
      </c>
      <c r="M12" s="25" t="n">
        <v>600</v>
      </c>
      <c r="N12" s="25" t="n">
        <v>80</v>
      </c>
      <c r="O12" s="25" t="n">
        <v>1</v>
      </c>
      <c r="P12" s="25"/>
    </row>
    <row r="13" customFormat="false" ht="25.5" hidden="false" customHeight="true" outlineLevel="0" collapsed="false">
      <c r="A13" s="20" t="n">
        <v>4</v>
      </c>
      <c r="B13" s="21" t="s">
        <v>8</v>
      </c>
      <c r="C13" s="21" t="s">
        <v>40</v>
      </c>
      <c r="D13" s="21" t="s">
        <v>39</v>
      </c>
      <c r="E13" s="22" t="n">
        <f aca="false">MIN(1,(K13*L13)/$B$7)</f>
        <v>0.116666666666667</v>
      </c>
      <c r="F13" s="23" t="n">
        <f aca="false">IF((K13*L13)/$B$7&lt;=1,M13,M13*($B$7/(K13*L13)))</f>
        <v>550</v>
      </c>
      <c r="G13" s="23" t="n">
        <f aca="false">N13</f>
        <v>80</v>
      </c>
      <c r="H13" s="23" t="n">
        <f aca="false">IF((K13*L13)/$B$7&gt;2,O13*2,O13)</f>
        <v>1</v>
      </c>
      <c r="I13" s="24" t="str">
        <f aca="false">IF(P13="PRECYZJA","Cięcie o wysokiej precyzji - przed startem zapewnij idealne ogniskowanie i wyrównanie, drobne odchylenia wpływają na wynik.",IF(P13="PRZEPISY","Znakowanie na zimno, bezpieczne przy kontakcie z żywnością i produktami farmaceutycznymi - mimo to sprawdź przepisy obowiązujące dla Twojego produktu i rynku.",IF(P13="ESD","Podzespoły elektroniczne wrażliwe na ładunki elektrostatyczne - stosuj opaskę antystatyczną i uziemioną powierzchnię roboczą.","Zawsze testuj na ścinku przed obróbką właściwego detalu.")))</f>
        <v>Zawsze testuj na ścinku przed obróbką właściwego detalu.</v>
      </c>
      <c r="K13" s="25" t="n">
        <v>5</v>
      </c>
      <c r="L13" s="26" t="n">
        <v>0.35</v>
      </c>
      <c r="M13" s="25" t="n">
        <v>550</v>
      </c>
      <c r="N13" s="25" t="n">
        <v>80</v>
      </c>
      <c r="O13" s="25" t="n">
        <v>1</v>
      </c>
      <c r="P13" s="25"/>
    </row>
    <row r="14" customFormat="false" ht="25.5" hidden="false" customHeight="true" outlineLevel="0" collapsed="false">
      <c r="A14" s="27" t="n">
        <v>5</v>
      </c>
      <c r="B14" s="28" t="s">
        <v>10</v>
      </c>
      <c r="C14" s="28" t="s">
        <v>10</v>
      </c>
      <c r="D14" s="28" t="s">
        <v>41</v>
      </c>
      <c r="E14" s="29" t="n">
        <f aca="false">MIN(1,(K14*L14)/$B$7)</f>
        <v>0.233333333333333</v>
      </c>
      <c r="F14" s="30" t="n">
        <f aca="false">IF((K14*L14)/$B$7&lt;=1,M14,M14*($B$7/(K14*L14)))</f>
        <v>50</v>
      </c>
      <c r="G14" s="30" t="n">
        <f aca="false">N14</f>
        <v>30</v>
      </c>
      <c r="H14" s="30" t="n">
        <f aca="false">IF((K14*L14)/$B$7&gt;2,O14*2,O14)</f>
        <v>3</v>
      </c>
      <c r="I14" s="31" t="str">
        <f aca="false">IF(P14="PRECYZJA","Cięcie o wysokiej precyzji - przed startem zapewnij idealne ogniskowanie i wyrównanie, drobne odchylenia wpływają na wynik.",IF(P14="PRZEPISY","Znakowanie na zimno, bezpieczne przy kontakcie z żywnością i produktami farmaceutycznymi - mimo to sprawdź przepisy obowiązujące dla Twojego produktu i rynku.",IF(P14="ESD","Podzespoły elektroniczne wrażliwe na ładunki elektrostatyczne - stosuj opaskę antystatyczną i uziemioną powierzchnię roboczą.","Zawsze testuj na ścinku przed obróbką właściwego detalu.")))</f>
        <v>Cięcie o wysokiej precyzji - przed startem zapewnij idealne ogniskowanie i wyrównanie, drobne odchylenia wpływają na wynik.</v>
      </c>
      <c r="K14" s="25" t="n">
        <v>5</v>
      </c>
      <c r="L14" s="26" t="n">
        <v>0.7</v>
      </c>
      <c r="M14" s="25" t="n">
        <v>50</v>
      </c>
      <c r="N14" s="25" t="n">
        <v>30</v>
      </c>
      <c r="O14" s="25" t="n">
        <v>3</v>
      </c>
      <c r="P14" s="25" t="s">
        <v>42</v>
      </c>
    </row>
    <row r="15" customFormat="false" ht="25.5" hidden="false" customHeight="true" outlineLevel="0" collapsed="false">
      <c r="A15" s="27" t="n">
        <v>6</v>
      </c>
      <c r="B15" s="28" t="s">
        <v>10</v>
      </c>
      <c r="C15" s="28" t="s">
        <v>10</v>
      </c>
      <c r="D15" s="28" t="s">
        <v>43</v>
      </c>
      <c r="E15" s="29" t="n">
        <f aca="false">MIN(1,(K15*L15)/$B$7)</f>
        <v>0.15</v>
      </c>
      <c r="F15" s="30" t="n">
        <f aca="false">IF((K15*L15)/$B$7&lt;=1,M15,M15*($B$7/(K15*L15)))</f>
        <v>500</v>
      </c>
      <c r="G15" s="30" t="n">
        <f aca="false">N15</f>
        <v>60</v>
      </c>
      <c r="H15" s="30" t="n">
        <f aca="false">IF((K15*L15)/$B$7&gt;2,O15*2,O15)</f>
        <v>1</v>
      </c>
      <c r="I15" s="31" t="str">
        <f aca="false">IF(P15="PRECYZJA","Cięcie o wysokiej precyzji - przed startem zapewnij idealne ogniskowanie i wyrównanie, drobne odchylenia wpływają na wynik.",IF(P15="PRZEPISY","Znakowanie na zimno, bezpieczne przy kontakcie z żywnością i produktami farmaceutycznymi - mimo to sprawdź przepisy obowiązujące dla Twojego produktu i rynku.",IF(P15="ESD","Podzespoły elektroniczne wrażliwe na ładunki elektrostatyczne - stosuj opaskę antystatyczną i uziemioną powierzchnię roboczą.","Zawsze testuj na ścinku przed obróbką właściwego detalu.")))</f>
        <v>Zawsze testuj na ścinku przed obróbką właściwego detalu.</v>
      </c>
      <c r="K15" s="25" t="n">
        <v>5</v>
      </c>
      <c r="L15" s="26" t="n">
        <v>0.45</v>
      </c>
      <c r="M15" s="25" t="n">
        <v>500</v>
      </c>
      <c r="N15" s="25" t="n">
        <v>60</v>
      </c>
      <c r="O15" s="25" t="n">
        <v>1</v>
      </c>
      <c r="P15" s="25"/>
    </row>
    <row r="16" customFormat="false" ht="25.5" hidden="false" customHeight="true" outlineLevel="0" collapsed="false">
      <c r="A16" s="20" t="n">
        <v>7</v>
      </c>
      <c r="B16" s="21" t="s">
        <v>11</v>
      </c>
      <c r="C16" s="21" t="s">
        <v>44</v>
      </c>
      <c r="D16" s="21" t="s">
        <v>45</v>
      </c>
      <c r="E16" s="22" t="n">
        <f aca="false">MIN(1,(K16*L16)/$B$7)</f>
        <v>0.0833333333333333</v>
      </c>
      <c r="F16" s="23" t="n">
        <f aca="false">IF((K16*L16)/$B$7&lt;=1,M16,M16*($B$7/(K16*L16)))</f>
        <v>700</v>
      </c>
      <c r="G16" s="23" t="n">
        <f aca="false">N16</f>
        <v>100</v>
      </c>
      <c r="H16" s="23" t="n">
        <f aca="false">IF((K16*L16)/$B$7&gt;2,O16*2,O16)</f>
        <v>1</v>
      </c>
      <c r="I16" s="24" t="str">
        <f aca="false">IF(P16="PRECYZJA","Cięcie o wysokiej precyzji - przed startem zapewnij idealne ogniskowanie i wyrównanie, drobne odchylenia wpływają na wynik.",IF(P16="PRZEPISY","Znakowanie na zimno, bezpieczne przy kontakcie z żywnością i produktami farmaceutycznymi - mimo to sprawdź przepisy obowiązujące dla Twojego produktu i rynku.",IF(P16="ESD","Podzespoły elektroniczne wrażliwe na ładunki elektrostatyczne - stosuj opaskę antystatyczną i uziemioną powierzchnię roboczą.","Zawsze testuj na ścinku przed obróbką właściwego detalu.")))</f>
        <v>Znakowanie na zimno, bezpieczne przy kontakcie z żywnością i produktami farmaceutycznymi - mimo to sprawdź przepisy obowiązujące dla Twojego produktu i rynku.</v>
      </c>
      <c r="K16" s="25" t="n">
        <v>5</v>
      </c>
      <c r="L16" s="26" t="n">
        <v>0.25</v>
      </c>
      <c r="M16" s="25" t="n">
        <v>700</v>
      </c>
      <c r="N16" s="25" t="n">
        <v>100</v>
      </c>
      <c r="O16" s="25" t="n">
        <v>1</v>
      </c>
      <c r="P16" s="25" t="s">
        <v>46</v>
      </c>
    </row>
    <row r="17" customFormat="false" ht="25.5" hidden="false" customHeight="true" outlineLevel="0" collapsed="false">
      <c r="A17" s="20" t="n">
        <v>8</v>
      </c>
      <c r="B17" s="21" t="s">
        <v>11</v>
      </c>
      <c r="C17" s="21" t="s">
        <v>47</v>
      </c>
      <c r="D17" s="21" t="s">
        <v>45</v>
      </c>
      <c r="E17" s="22" t="n">
        <f aca="false">MIN(1,(K17*L17)/$B$7)</f>
        <v>0.0833333333333333</v>
      </c>
      <c r="F17" s="23" t="n">
        <f aca="false">IF((K17*L17)/$B$7&lt;=1,M17,M17*($B$7/(K17*L17)))</f>
        <v>700</v>
      </c>
      <c r="G17" s="23" t="n">
        <f aca="false">N17</f>
        <v>100</v>
      </c>
      <c r="H17" s="23" t="n">
        <f aca="false">IF((K17*L17)/$B$7&gt;2,O17*2,O17)</f>
        <v>1</v>
      </c>
      <c r="I17" s="24" t="str">
        <f aca="false">IF(P17="PRECYZJA","Cięcie o wysokiej precyzji - przed startem zapewnij idealne ogniskowanie i wyrównanie, drobne odchylenia wpływają na wynik.",IF(P17="PRZEPISY","Znakowanie na zimno, bezpieczne przy kontakcie z żywnością i produktami farmaceutycznymi - mimo to sprawdź przepisy obowiązujące dla Twojego produktu i rynku.",IF(P17="ESD","Podzespoły elektroniczne wrażliwe na ładunki elektrostatyczne - stosuj opaskę antystatyczną i uziemioną powierzchnię roboczą.","Zawsze testuj na ścinku przed obróbką właściwego detalu.")))</f>
        <v>Znakowanie na zimno, bezpieczne przy kontakcie z żywnością i produktami farmaceutycznymi - mimo to sprawdź przepisy obowiązujące dla Twojego produktu i rynku.</v>
      </c>
      <c r="K17" s="25" t="n">
        <v>5</v>
      </c>
      <c r="L17" s="26" t="n">
        <v>0.25</v>
      </c>
      <c r="M17" s="25" t="n">
        <v>700</v>
      </c>
      <c r="N17" s="25" t="n">
        <v>100</v>
      </c>
      <c r="O17" s="25" t="n">
        <v>1</v>
      </c>
      <c r="P17" s="25" t="s">
        <v>46</v>
      </c>
    </row>
    <row r="18" customFormat="false" ht="25.5" hidden="false" customHeight="true" outlineLevel="0" collapsed="false">
      <c r="A18" s="27" t="n">
        <v>9</v>
      </c>
      <c r="B18" s="28" t="s">
        <v>12</v>
      </c>
      <c r="C18" s="28" t="s">
        <v>48</v>
      </c>
      <c r="D18" s="28" t="s">
        <v>49</v>
      </c>
      <c r="E18" s="29" t="n">
        <f aca="false">MIN(1,(K18*L18)/$B$7)</f>
        <v>0.133333333333333</v>
      </c>
      <c r="F18" s="30" t="n">
        <f aca="false">IF((K18*L18)/$B$7&lt;=1,M18,M18*($B$7/(K18*L18)))</f>
        <v>450</v>
      </c>
      <c r="G18" s="30" t="n">
        <f aca="false">N18</f>
        <v>60</v>
      </c>
      <c r="H18" s="30" t="n">
        <f aca="false">IF((K18*L18)/$B$7&gt;2,O18*2,O18)</f>
        <v>1</v>
      </c>
      <c r="I18" s="31" t="str">
        <f aca="false">IF(P18="PRECYZJA","Cięcie o wysokiej precyzji - przed startem zapewnij idealne ogniskowanie i wyrównanie, drobne odchylenia wpływają na wynik.",IF(P18="PRZEPISY","Znakowanie na zimno, bezpieczne przy kontakcie z żywnością i produktami farmaceutycznymi - mimo to sprawdź przepisy obowiązujące dla Twojego produktu i rynku.",IF(P18="ESD","Podzespoły elektroniczne wrażliwe na ładunki elektrostatyczne - stosuj opaskę antystatyczną i uziemioną powierzchnię roboczą.","Zawsze testuj na ścinku przed obróbką właściwego detalu.")))</f>
        <v>Podzespoły elektroniczne wrażliwe na ładunki elektrostatyczne - stosuj opaskę antystatyczną i uziemioną powierzchnię roboczą.</v>
      </c>
      <c r="K18" s="25" t="n">
        <v>5</v>
      </c>
      <c r="L18" s="26" t="n">
        <v>0.4</v>
      </c>
      <c r="M18" s="25" t="n">
        <v>450</v>
      </c>
      <c r="N18" s="25" t="n">
        <v>60</v>
      </c>
      <c r="O18" s="25" t="n">
        <v>1</v>
      </c>
      <c r="P18" s="25" t="s">
        <v>50</v>
      </c>
    </row>
    <row r="19" customFormat="false" ht="25.5" hidden="false" customHeight="true" outlineLevel="0" collapsed="false">
      <c r="A19" s="20" t="n">
        <v>10</v>
      </c>
      <c r="B19" s="21" t="s">
        <v>13</v>
      </c>
      <c r="C19" s="21" t="s">
        <v>51</v>
      </c>
      <c r="D19" s="21" t="s">
        <v>52</v>
      </c>
      <c r="E19" s="22" t="n">
        <f aca="false">MIN(1,(K19*L19)/$B$7)</f>
        <v>0.183333333333333</v>
      </c>
      <c r="F19" s="23" t="n">
        <f aca="false">IF((K19*L19)/$B$7&lt;=1,M19,M19*($B$7/(K19*L19)))</f>
        <v>300</v>
      </c>
      <c r="G19" s="23" t="n">
        <f aca="false">N19</f>
        <v>40</v>
      </c>
      <c r="H19" s="23" t="n">
        <f aca="false">IF((K19*L19)/$B$7&gt;2,O19*2,O19)</f>
        <v>1</v>
      </c>
      <c r="I19" s="24" t="str">
        <f aca="false">IF(P19="PRECYZJA","Cięcie o wysokiej precyzji - przed startem zapewnij idealne ogniskowanie i wyrównanie, drobne odchylenia wpływają na wynik.",IF(P19="PRZEPISY","Znakowanie na zimno, bezpieczne przy kontakcie z żywnością i produktami farmaceutycznymi - mimo to sprawdź przepisy obowiązujące dla Twojego produktu i rynku.",IF(P19="ESD","Podzespoły elektroniczne wrażliwe na ładunki elektrostatyczne - stosuj opaskę antystatyczną i uziemioną powierzchnię roboczą.","Zawsze testuj na ścinku przed obróbką właściwego detalu.")))</f>
        <v>Zawsze testuj na ścinku przed obróbką właściwego detalu.</v>
      </c>
      <c r="K19" s="25" t="n">
        <v>5</v>
      </c>
      <c r="L19" s="26" t="n">
        <v>0.55</v>
      </c>
      <c r="M19" s="25" t="n">
        <v>300</v>
      </c>
      <c r="N19" s="25" t="n">
        <v>40</v>
      </c>
      <c r="O19" s="25" t="n">
        <v>1</v>
      </c>
      <c r="P19" s="25"/>
    </row>
    <row r="21" customFormat="false" ht="60" hidden="false" customHeight="true" outlineLevel="0" collapsed="false">
      <c r="A21" s="32" t="s">
        <v>53</v>
      </c>
      <c r="B21" s="32"/>
      <c r="C21" s="32"/>
      <c r="D21" s="32"/>
      <c r="E21" s="32"/>
      <c r="F21" s="32"/>
      <c r="G21" s="32"/>
      <c r="H21" s="32"/>
      <c r="I21" s="32"/>
    </row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autoFilter ref="A9:I19"/>
  <mergeCells count="5">
    <mergeCell ref="A1:I3"/>
    <mergeCell ref="A4:I4"/>
    <mergeCell ref="B7:C7"/>
    <mergeCell ref="D7:I8"/>
    <mergeCell ref="A21:I21"/>
  </mergeCells>
  <conditionalFormatting sqref="A10:I19">
    <cfRule type="expression" priority="2" aboveAverage="0" equalAverage="0" bottom="0" percent="0" rank="0" text="" dxfId="8">
      <formula>$P10&lt;&gt;""</formula>
    </cfRule>
  </conditionalFormatting>
  <dataValidations count="1">
    <dataValidation allowBlank="true" errorStyle="stop" operator="between" showDropDown="false" showErrorMessage="false" showInputMessage="false" sqref="B7" type="list">
      <formula1>"3,5,8,10,15"</formula1>
      <formula2>0</formula2>
    </dataValidation>
  </dataValidations>
  <hyperlinks>
    <hyperlink ref="A5" location="'Okładka'!A1" display="◀ Powrót do Okładki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2026-08-27T03:26:15Z</dcterms:created>
  <dc:creator>openpyxl</dc:creator>
  <dc:description/>
  <dc:language>en-US</dc:language>
  <cp:lastModifiedBy/>
  <dcterms:modified xsi:type="dcterms:W3CDTF">2026-09-02T17:38:13Z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